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3275" windowHeight="5895" activeTab="2"/>
  </bookViews>
  <sheets>
    <sheet name="PROGRAME" sheetId="1" r:id="rId1"/>
    <sheet name="PENS.40%" sheetId="5" r:id="rId2"/>
    <sheet name="TESTE" sheetId="6" r:id="rId3"/>
  </sheets>
  <calcPr calcId="145621"/>
</workbook>
</file>

<file path=xl/calcChain.xml><?xml version="1.0" encoding="utf-8"?>
<calcChain xmlns="http://schemas.openxmlformats.org/spreadsheetml/2006/main">
  <c r="G21" i="6" l="1"/>
  <c r="G16" i="6"/>
  <c r="G44" i="1"/>
  <c r="G19" i="1"/>
  <c r="G43" i="1"/>
  <c r="G40" i="1"/>
  <c r="G13" i="6"/>
  <c r="G22" i="6" s="1"/>
  <c r="G34" i="1" l="1"/>
  <c r="G12" i="5"/>
  <c r="G24" i="1"/>
  <c r="G27" i="1" l="1"/>
  <c r="G35" i="1" l="1"/>
</calcChain>
</file>

<file path=xl/sharedStrings.xml><?xml version="1.0" encoding="utf-8"?>
<sst xmlns="http://schemas.openxmlformats.org/spreadsheetml/2006/main" count="176" uniqueCount="102">
  <si>
    <t>Gentiana</t>
  </si>
  <si>
    <t>Programe</t>
  </si>
  <si>
    <t>Saralex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</si>
  <si>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</si>
  <si>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</si>
  <si>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</si>
  <si>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</si>
  <si>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</si>
  <si>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</si>
  <si>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</si>
  <si>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</si>
  <si>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</si>
  <si>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</si>
  <si>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plata factura</t>
  </si>
  <si>
    <t>medicament</t>
  </si>
  <si>
    <t>Tip</t>
  </si>
  <si>
    <t>plata factura cesionata</t>
  </si>
  <si>
    <t>PENSIONARI 40%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</si>
  <si>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</si>
  <si>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</si>
  <si>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</si>
  <si>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</si>
  <si>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</si>
  <si>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</si>
  <si>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</si>
  <si>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TOTAL MEDIPLUS EXIM</t>
  </si>
  <si>
    <t>TOTAL FARMEXIM</t>
  </si>
  <si>
    <t>Aden Farm Srl</t>
  </si>
  <si>
    <t>Silver Woolf</t>
  </si>
  <si>
    <t xml:space="preserve">Teste </t>
  </si>
  <si>
    <t>Saralex SRL</t>
  </si>
  <si>
    <t>TOTAL EUROPHARM HOLDING SA</t>
  </si>
  <si>
    <t>Teste adulti</t>
  </si>
  <si>
    <t>Teste</t>
  </si>
  <si>
    <t>FARM SOMESAN</t>
  </si>
  <si>
    <t>Ado</t>
  </si>
  <si>
    <t>T O T A L MEDIPLUS</t>
  </si>
  <si>
    <t xml:space="preserve">TOTAL  </t>
  </si>
  <si>
    <t>IULIE 2019</t>
  </si>
  <si>
    <t>ADO</t>
  </si>
  <si>
    <t>457/04.07.2019</t>
  </si>
  <si>
    <t>8548/26.06.2019</t>
  </si>
  <si>
    <t>6628/03.07.2019</t>
  </si>
  <si>
    <t>44095/27.06.2019</t>
  </si>
  <si>
    <t>7524/11.07.2019</t>
  </si>
  <si>
    <t>ONCO CV</t>
  </si>
  <si>
    <t>44140/09.07.2019</t>
  </si>
  <si>
    <t>7861/22.07.2019</t>
  </si>
  <si>
    <t>CRISFARM</t>
  </si>
  <si>
    <t>5846/26.06.2019</t>
  </si>
  <si>
    <t>262/31.05.2019</t>
  </si>
  <si>
    <t>6626/03.07.2019</t>
  </si>
  <si>
    <t>24/31.05.2019</t>
  </si>
  <si>
    <t>8547/26.06.2019</t>
  </si>
  <si>
    <t>0001043/31.05.2019</t>
  </si>
  <si>
    <t>6627/03.07.2019</t>
  </si>
  <si>
    <t>001522/31.05.2019</t>
  </si>
  <si>
    <t>001525/31.05.2019</t>
  </si>
  <si>
    <t>001515/31.05.2019</t>
  </si>
  <si>
    <t>AUGUST 2019</t>
  </si>
  <si>
    <t>8840/31.07.2019</t>
  </si>
  <si>
    <t>8303/06.08.2019</t>
  </si>
  <si>
    <t>00032/30.06.2019</t>
  </si>
  <si>
    <t>001527/31.05.2019</t>
  </si>
  <si>
    <t>001536/31.05.2019</t>
  </si>
  <si>
    <t>TOTAL   FARMEXIM</t>
  </si>
  <si>
    <t>636/03.07.2019</t>
  </si>
  <si>
    <t>7860/22.07.2019</t>
  </si>
  <si>
    <t>6175/31.05.2019</t>
  </si>
  <si>
    <t>0022/31.05.2019</t>
  </si>
  <si>
    <t>25/31.05.2019</t>
  </si>
  <si>
    <t>023/31.05.2019</t>
  </si>
  <si>
    <t>2062/31.05.2019</t>
  </si>
  <si>
    <t>1062/31.05.2019</t>
  </si>
  <si>
    <t>419/25.06.2019</t>
  </si>
  <si>
    <t>7741/18.07.2019</t>
  </si>
  <si>
    <t>1673/31.05.2019</t>
  </si>
  <si>
    <t>270/31.05.2019</t>
  </si>
  <si>
    <t>0021/31.05.2019</t>
  </si>
  <si>
    <t>022/31.05.2019</t>
  </si>
  <si>
    <t>00022/31.05.2019</t>
  </si>
  <si>
    <t>iulie 2019</t>
  </si>
  <si>
    <t>7535/02.07.2019</t>
  </si>
  <si>
    <t>iulie 2019 7049/04.07.</t>
  </si>
  <si>
    <t>7442/25.06.2019</t>
  </si>
  <si>
    <t>7633/26.07.2019</t>
  </si>
  <si>
    <t>8231/05.08.2019</t>
  </si>
  <si>
    <t>2539/30.06.2019</t>
  </si>
  <si>
    <t>00023/31.05.2019</t>
  </si>
  <si>
    <t>T O T A L FARMEXPERT</t>
  </si>
  <si>
    <t>Crisfaerm</t>
  </si>
  <si>
    <t>535/20.08.2019</t>
  </si>
  <si>
    <t>40% pens. 990</t>
  </si>
  <si>
    <t>1556/30.06.2019</t>
  </si>
  <si>
    <t>1560/30.06.2019</t>
  </si>
  <si>
    <t>1551/30.06.2019</t>
  </si>
  <si>
    <t>1548/30.06.2019</t>
  </si>
  <si>
    <t>1544/30.06.2019</t>
  </si>
  <si>
    <t>TOTAL ALIANCE HEATHCARE ROMANIA</t>
  </si>
  <si>
    <t>PLATI CESIUNI PROGRAME 28 AUGUST 2019</t>
  </si>
  <si>
    <t>PLATI  CESIUNI    29 AUGUST 2019</t>
  </si>
  <si>
    <t>PLATI CESIUNI TESTE  28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</si>
</sst>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0" applyFont="1"/>
    <xf numFmtId="0" fontId="0" fillId="0" borderId="8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5" xfId="0" applyBorder="1"/>
    <xf numFmtId="0" fontId="2" fillId="0" borderId="7" xfId="1" applyFont="1" applyFill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0" fillId="0" borderId="1" xfId="0" applyBorder="1"/>
    <xf numFmtId="4" fontId="0" fillId="0" borderId="10" xfId="0" applyNumberFormat="1" applyBorder="1"/>
    <xf numFmtId="0" fontId="0" fillId="0" borderId="16" xfId="0" applyBorder="1"/>
    <xf numFmtId="0" fontId="0" fillId="0" borderId="6" xfId="0" applyBorder="1"/>
    <xf numFmtId="0" fontId="4" fillId="0" borderId="0" xfId="0" applyFont="1"/>
    <xf numFmtId="0" fontId="0" fillId="0" borderId="13" xfId="0" applyBorder="1"/>
    <xf numFmtId="4" fontId="4" fillId="0" borderId="17" xfId="0" applyNumberFormat="1" applyFont="1" applyBorder="1"/>
    <xf numFmtId="0" fontId="2" fillId="0" borderId="7" xfId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2" xfId="0" applyBorder="1"/>
    <xf numFmtId="0" fontId="0" fillId="0" borderId="2" xfId="0" applyBorder="1"/>
    <xf numFmtId="0" fontId="2" fillId="0" borderId="23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8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0" xfId="0" applyBorder="1"/>
    <xf numFmtId="4" fontId="0" fillId="0" borderId="33" xfId="0" applyNumberFormat="1" applyBorder="1"/>
    <xf numFmtId="0" fontId="0" fillId="0" borderId="35" xfId="0" applyBorder="1"/>
    <xf numFmtId="0" fontId="0" fillId="0" borderId="35" xfId="0" applyFill="1" applyBorder="1"/>
    <xf numFmtId="0" fontId="0" fillId="0" borderId="9" xfId="0" applyBorder="1"/>
    <xf numFmtId="0" fontId="0" fillId="0" borderId="28" xfId="0" applyFill="1" applyBorder="1" applyAlignment="1">
      <alignment horizontal="right"/>
    </xf>
    <xf numFmtId="4" fontId="0" fillId="0" borderId="7" xfId="0" applyNumberFormat="1" applyBorder="1"/>
    <xf numFmtId="0" fontId="0" fillId="0" borderId="28" xfId="0" applyBorder="1"/>
    <xf numFmtId="0" fontId="0" fillId="0" borderId="3" xfId="0" applyBorder="1"/>
    <xf numFmtId="0" fontId="0" fillId="0" borderId="32" xfId="0" applyBorder="1"/>
    <xf numFmtId="0" fontId="0" fillId="0" borderId="8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0" xfId="0" applyFill="1" applyBorder="1"/>
    <xf numFmtId="0" fontId="2" fillId="0" borderId="27" xfId="1" applyFont="1" applyBorder="1" applyAlignment="1">
      <alignment horizontal="center"/>
    </xf>
    <xf numFmtId="0" fontId="0" fillId="0" borderId="30" xfId="0" applyFill="1" applyBorder="1"/>
    <xf numFmtId="0" fontId="0" fillId="0" borderId="32" xfId="0" applyFill="1" applyBorder="1"/>
    <xf numFmtId="0" fontId="0" fillId="0" borderId="3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Font="1" applyBorder="1"/>
    <xf numFmtId="0" fontId="0" fillId="0" borderId="23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9" fontId="0" fillId="0" borderId="35" xfId="0" applyNumberFormat="1" applyBorder="1"/>
    <xf numFmtId="49" fontId="0" fillId="0" borderId="22" xfId="0" applyNumberFormat="1" applyBorder="1"/>
    <xf numFmtId="4" fontId="0" fillId="0" borderId="14" xfId="0" applyNumberFormat="1" applyBorder="1"/>
    <xf numFmtId="0" fontId="8" fillId="0" borderId="9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4" fillId="0" borderId="24" xfId="0" applyNumberFormat="1" applyFont="1" applyBorder="1"/>
    <xf numFmtId="49" fontId="0" fillId="0" borderId="5" xfId="0" applyNumberFormat="1" applyBorder="1"/>
    <xf numFmtId="0" fontId="0" fillId="0" borderId="28" xfId="0" applyBorder="1" applyAlignment="1">
      <alignment horizontal="right"/>
    </xf>
    <xf numFmtId="49" fontId="0" fillId="0" borderId="3" xfId="0" applyNumberFormat="1" applyBorder="1"/>
    <xf numFmtId="4" fontId="0" fillId="0" borderId="31" xfId="0" applyNumberFormat="1" applyBorder="1"/>
    <xf numFmtId="0" fontId="0" fillId="0" borderId="15" xfId="0" applyBorder="1"/>
    <xf numFmtId="0" fontId="1" fillId="0" borderId="9" xfId="1" applyFont="1" applyBorder="1" applyAlignment="1">
      <alignment horizontal="right"/>
    </xf>
    <xf numFmtId="4" fontId="0" fillId="0" borderId="29" xfId="0" applyNumberFormat="1" applyBorder="1"/>
    <xf numFmtId="4" fontId="0" fillId="0" borderId="21" xfId="0" applyNumberFormat="1" applyBorder="1"/>
    <xf numFmtId="0" fontId="0" fillId="0" borderId="38" xfId="0" applyFill="1" applyBorder="1" applyAlignment="1">
      <alignment horizontal="right"/>
    </xf>
    <xf numFmtId="4" fontId="0" fillId="0" borderId="36" xfId="0" applyNumberFormat="1" applyFill="1" applyBorder="1"/>
    <xf numFmtId="0" fontId="0" fillId="0" borderId="26" xfId="0" applyBorder="1"/>
    <xf numFmtId="0" fontId="0" fillId="0" borderId="39" xfId="0" applyBorder="1"/>
    <xf numFmtId="0" fontId="0" fillId="0" borderId="28" xfId="0" applyFont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1" fillId="0" borderId="16" xfId="1" applyFont="1" applyBorder="1" applyAlignment="1">
      <alignment horizontal="right"/>
    </xf>
    <xf numFmtId="0" fontId="0" fillId="0" borderId="23" xfId="0" applyBorder="1"/>
    <xf numFmtId="0" fontId="1" fillId="0" borderId="6" xfId="1" applyFont="1" applyBorder="1" applyAlignment="1">
      <alignment horizontal="right"/>
    </xf>
    <xf numFmtId="0" fontId="0" fillId="0" borderId="41" xfId="0" applyFill="1" applyBorder="1" applyAlignment="1">
      <alignment horizontal="right"/>
    </xf>
    <xf numFmtId="49" fontId="0" fillId="0" borderId="4" xfId="0" applyNumberFormat="1" applyBorder="1"/>
    <xf numFmtId="0" fontId="0" fillId="0" borderId="13" xfId="0" applyBorder="1" applyAlignment="1">
      <alignment horizontal="right"/>
    </xf>
    <xf numFmtId="0" fontId="0" fillId="0" borderId="13" xfId="0" applyFill="1" applyBorder="1"/>
    <xf numFmtId="4" fontId="0" fillId="0" borderId="40" xfId="0" applyNumberFormat="1" applyBorder="1"/>
    <xf numFmtId="4" fontId="0" fillId="0" borderId="18" xfId="0" applyNumberFormat="1" applyBorder="1"/>
    <xf numFmtId="0" fontId="0" fillId="0" borderId="0" xfId="0" applyFont="1" applyBorder="1"/>
    <xf numFmtId="0" fontId="0" fillId="0" borderId="4" xfId="0" applyBorder="1" applyAlignment="1">
      <alignment horizontal="right"/>
    </xf>
    <xf numFmtId="4" fontId="0" fillId="0" borderId="0" xfId="0" applyNumberFormat="1"/>
    <xf numFmtId="0" fontId="0" fillId="0" borderId="37" xfId="0" applyFill="1" applyBorder="1" applyAlignment="1">
      <alignment horizontal="left" vertical="center"/>
    </xf>
    <xf numFmtId="0" fontId="8" fillId="0" borderId="16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0" fillId="0" borderId="42" xfId="0" applyBorder="1"/>
    <xf numFmtId="0" fontId="0" fillId="0" borderId="32" xfId="0" applyFill="1" applyBorder="1" applyAlignment="1">
      <alignment horizontal="right"/>
    </xf>
    <xf numFmtId="0" fontId="0" fillId="0" borderId="11" xfId="0" applyBorder="1"/>
    <xf numFmtId="4" fontId="0" fillId="0" borderId="17" xfId="0" applyNumberFormat="1" applyBorder="1"/>
    <xf numFmtId="0" fontId="0" fillId="0" borderId="8" xfId="0" applyFill="1" applyBorder="1"/>
    <xf numFmtId="0" fontId="8" fillId="0" borderId="16" xfId="0" applyFont="1" applyBorder="1" applyAlignment="1">
      <alignment horizontal="right" wrapText="1"/>
    </xf>
    <xf numFmtId="49" fontId="0" fillId="0" borderId="12" xfId="0" applyNumberFormat="1" applyBorder="1"/>
    <xf numFmtId="0" fontId="0" fillId="0" borderId="8" xfId="0" applyFill="1" applyBorder="1" applyAlignment="1">
      <alignment horizontal="left" vertical="center"/>
    </xf>
    <xf numFmtId="0" fontId="4" fillId="0" borderId="16" xfId="0" applyFont="1" applyBorder="1" applyAlignment="1"/>
    <xf numFmtId="0" fontId="0" fillId="0" borderId="37" xfId="0" applyFill="1" applyBorder="1" applyAlignment="1">
      <alignment horizontal="right"/>
    </xf>
    <xf numFmtId="0" fontId="0" fillId="0" borderId="15" xfId="0" applyFill="1" applyBorder="1"/>
    <xf numFmtId="0" fontId="0" fillId="0" borderId="32" xfId="0" applyFont="1" applyBorder="1"/>
    <xf numFmtId="0" fontId="0" fillId="0" borderId="11" xfId="0" applyFill="1" applyBorder="1"/>
    <xf numFmtId="0" fontId="0" fillId="0" borderId="27" xfId="0" applyBorder="1"/>
    <xf numFmtId="0" fontId="2" fillId="0" borderId="3" xfId="0" applyFont="1" applyBorder="1"/>
    <xf numFmtId="0" fontId="0" fillId="0" borderId="3" xfId="0" applyFont="1" applyBorder="1"/>
    <xf numFmtId="0" fontId="4" fillId="0" borderId="6" xfId="0" applyFont="1" applyBorder="1" applyAlignment="1">
      <alignment horizontal="center" wrapText="1"/>
    </xf>
    <xf numFmtId="49" fontId="0" fillId="0" borderId="23" xfId="0" applyNumberFormat="1" applyBorder="1"/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4" fontId="0" fillId="0" borderId="45" xfId="0" applyNumberFormat="1" applyFill="1" applyBorder="1"/>
    <xf numFmtId="49" fontId="0" fillId="0" borderId="26" xfId="0" applyNumberFormat="1" applyBorder="1"/>
    <xf numFmtId="4" fontId="4" fillId="0" borderId="24" xfId="0" applyNumberFormat="1" applyFont="1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27" xfId="1" applyFont="1" applyBorder="1" applyAlignment="1">
      <alignment horizontal="right"/>
    </xf>
    <xf numFmtId="0" fontId="0" fillId="0" borderId="22" xfId="0" applyFont="1" applyBorder="1"/>
    <xf numFmtId="0" fontId="0" fillId="0" borderId="22" xfId="0" applyBorder="1" applyAlignment="1">
      <alignment horizontal="right"/>
    </xf>
    <xf numFmtId="4" fontId="0" fillId="0" borderId="25" xfId="0" applyNumberFormat="1" applyBorder="1"/>
    <xf numFmtId="0" fontId="0" fillId="0" borderId="15" xfId="0" applyFont="1" applyBorder="1"/>
    <xf numFmtId="0" fontId="0" fillId="0" borderId="47" xfId="0" applyFill="1" applyBorder="1" applyAlignment="1">
      <alignment horizontal="right"/>
    </xf>
    <xf numFmtId="0" fontId="4" fillId="0" borderId="48" xfId="0" applyFont="1" applyBorder="1" applyAlignment="1">
      <alignment horizontal="center" wrapText="1"/>
    </xf>
    <xf numFmtId="0" fontId="0" fillId="0" borderId="43" xfId="0" applyBorder="1"/>
    <xf numFmtId="0" fontId="0" fillId="0" borderId="48" xfId="0" applyBorder="1"/>
    <xf numFmtId="0" fontId="4" fillId="0" borderId="42" xfId="0" applyFont="1" applyBorder="1" applyAlignment="1">
      <alignment horizontal="center" wrapText="1"/>
    </xf>
    <xf numFmtId="0" fontId="8" fillId="0" borderId="20" xfId="0" applyFont="1" applyBorder="1" applyAlignment="1">
      <alignment horizontal="right" wrapText="1"/>
    </xf>
    <xf numFmtId="0" fontId="0" fillId="0" borderId="44" xfId="0" applyFill="1" applyBorder="1" applyAlignment="1">
      <alignment horizontal="right"/>
    </xf>
    <xf numFmtId="49" fontId="0" fillId="0" borderId="3" xfId="0" applyNumberFormat="1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4" xfId="0" applyFill="1" applyBorder="1"/>
    <xf numFmtId="0" fontId="0" fillId="0" borderId="35" xfId="0" applyBorder="1" applyAlignment="1">
      <alignment horizontal="left"/>
    </xf>
    <xf numFmtId="0" fontId="8" fillId="0" borderId="39" xfId="0" applyFont="1" applyBorder="1" applyAlignment="1">
      <alignment horizontal="right" wrapText="1"/>
    </xf>
    <xf numFmtId="0" fontId="2" fillId="0" borderId="32" xfId="0" applyFont="1" applyBorder="1"/>
    <xf numFmtId="0" fontId="4" fillId="0" borderId="49" xfId="0" applyFont="1" applyBorder="1" applyAlignment="1">
      <alignment horizontal="center" wrapText="1"/>
    </xf>
    <xf numFmtId="4" fontId="0" fillId="0" borderId="19" xfId="0" applyNumberFormat="1" applyBorder="1"/>
    <xf numFmtId="0" fontId="8" fillId="0" borderId="16" xfId="0" applyFont="1" applyBorder="1" applyAlignment="1"/>
    <xf numFmtId="0" fontId="0" fillId="0" borderId="15" xfId="0" applyFill="1" applyBorder="1" applyAlignment="1">
      <alignment horizontal="right"/>
    </xf>
    <xf numFmtId="4" fontId="0" fillId="0" borderId="50" xfId="0" applyNumberFormat="1" applyBorder="1"/>
    <xf numFmtId="0" fontId="0" fillId="0" borderId="46" xfId="0" applyFill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4"/>
  <sheetViews>
    <sheetView workbookViewId="0">
      <selection activeCell="C10" sqref="C10"/>
    </sheetView>
  </sheetViews>
  <sheetFormatPr defaultRowHeight="15" x14ac:dyDescent="0.25"/>
  <cols>
    <col min="1" max="1" width="5" customWidth="1"/>
    <col min="2" max="2" width="20.28515625" customWidth="1"/>
    <col min="3" max="3" width="15.5703125" customWidth="1"/>
    <col min="4" max="4" width="15.7109375" customWidth="1"/>
    <col min="5" max="5" width="12.7109375" customWidth="1"/>
    <col min="6" max="6" width="15.28515625" customWidth="1"/>
    <col min="7" max="7" width="13.7109375" customWidth="1"/>
    <col min="11" max="11" width="10.140625" bestFit="1" customWidth="1"/>
  </cols>
  <sheetData>
    <row r="3" spans="1:7" ht="19.5" x14ac:dyDescent="0.4">
      <c r="C3" s="2" t="s">
        <v>99</v>
      </c>
    </row>
    <row r="7" spans="1:7" ht="15.75" thickBot="1" x14ac:dyDescent="0.3"/>
    <row r="8" spans="1:7" ht="26.25" x14ac:dyDescent="0.25">
      <c r="A8" s="1" t="s">
        <v>3</v>
      </c>
      <c r="B8" s="4" t="s">
        <v>4</v>
      </c>
      <c r="C8" s="4" t="s">
        <v>5</v>
      </c>
      <c r="D8" s="5" t="s">
        <v>6</v>
      </c>
      <c r="E8" s="5" t="s">
        <v>15</v>
      </c>
      <c r="F8" s="5" t="s">
        <v>7</v>
      </c>
      <c r="G8" s="21" t="s">
        <v>16</v>
      </c>
    </row>
    <row r="9" spans="1:7" ht="15.75" thickBot="1" x14ac:dyDescent="0.3">
      <c r="A9" s="46" t="s">
        <v>8</v>
      </c>
      <c r="B9" s="6"/>
      <c r="C9" s="6"/>
      <c r="D9" s="6" t="s">
        <v>9</v>
      </c>
      <c r="E9" s="6" t="s">
        <v>14</v>
      </c>
      <c r="F9" s="6" t="s">
        <v>10</v>
      </c>
      <c r="G9" s="31" t="s">
        <v>11</v>
      </c>
    </row>
    <row r="10" spans="1:7" x14ac:dyDescent="0.25">
      <c r="A10" s="117">
        <v>1</v>
      </c>
      <c r="B10" s="58" t="s">
        <v>38</v>
      </c>
      <c r="C10" s="33" t="s">
        <v>21</v>
      </c>
      <c r="D10" s="76" t="s">
        <v>49</v>
      </c>
      <c r="E10" s="33" t="s">
        <v>1</v>
      </c>
      <c r="F10" s="60" t="s">
        <v>50</v>
      </c>
      <c r="G10" s="65">
        <v>186085</v>
      </c>
    </row>
    <row r="11" spans="1:7" ht="15.75" thickBot="1" x14ac:dyDescent="0.3">
      <c r="A11" s="118"/>
      <c r="B11" s="64" t="s">
        <v>51</v>
      </c>
      <c r="C11" s="42"/>
      <c r="D11" s="41"/>
      <c r="E11" s="103"/>
      <c r="F11" s="53"/>
      <c r="G11" s="34"/>
    </row>
    <row r="12" spans="1:7" x14ac:dyDescent="0.25">
      <c r="A12" s="117">
        <v>2</v>
      </c>
      <c r="B12" s="109" t="s">
        <v>38</v>
      </c>
      <c r="C12" s="26" t="s">
        <v>0</v>
      </c>
      <c r="D12" s="33" t="s">
        <v>41</v>
      </c>
      <c r="E12" s="51" t="s">
        <v>1</v>
      </c>
      <c r="F12" s="60" t="s">
        <v>52</v>
      </c>
      <c r="G12" s="65">
        <v>232751.58</v>
      </c>
    </row>
    <row r="13" spans="1:7" ht="15.75" thickBot="1" x14ac:dyDescent="0.3">
      <c r="A13" s="118"/>
      <c r="B13" s="115" t="s">
        <v>42</v>
      </c>
      <c r="C13" s="72"/>
      <c r="D13" s="103"/>
      <c r="E13" s="107"/>
      <c r="F13" s="53"/>
      <c r="G13" s="34"/>
    </row>
    <row r="14" spans="1:7" x14ac:dyDescent="0.25">
      <c r="A14" s="77">
        <v>3</v>
      </c>
      <c r="B14" s="55" t="s">
        <v>38</v>
      </c>
      <c r="C14" s="26" t="s">
        <v>2</v>
      </c>
      <c r="D14" s="26" t="s">
        <v>53</v>
      </c>
      <c r="E14" s="119" t="s">
        <v>1</v>
      </c>
      <c r="F14" s="120" t="s">
        <v>54</v>
      </c>
      <c r="G14" s="39">
        <v>320242</v>
      </c>
    </row>
    <row r="15" spans="1:7" ht="15.75" thickBot="1" x14ac:dyDescent="0.3">
      <c r="A15" s="77"/>
      <c r="B15" s="81" t="s">
        <v>55</v>
      </c>
      <c r="C15" s="11"/>
      <c r="D15" s="11"/>
      <c r="E15" s="86"/>
      <c r="F15" s="87">
        <v>2</v>
      </c>
      <c r="G15" s="138"/>
    </row>
    <row r="16" spans="1:7" x14ac:dyDescent="0.25">
      <c r="A16" s="67">
        <v>4</v>
      </c>
      <c r="B16" s="58" t="s">
        <v>38</v>
      </c>
      <c r="C16" s="33" t="s">
        <v>48</v>
      </c>
      <c r="D16" s="26" t="s">
        <v>47</v>
      </c>
      <c r="E16" s="104" t="s">
        <v>39</v>
      </c>
      <c r="F16" s="110" t="s">
        <v>56</v>
      </c>
      <c r="G16" s="69">
        <v>424.83</v>
      </c>
    </row>
    <row r="17" spans="1:7" x14ac:dyDescent="0.25">
      <c r="A17" s="77"/>
      <c r="B17" s="62"/>
      <c r="C17" s="10"/>
      <c r="D17" s="11"/>
      <c r="E17" s="96" t="s">
        <v>1</v>
      </c>
      <c r="F17" s="111" t="s">
        <v>57</v>
      </c>
      <c r="G17" s="15">
        <v>7147.03</v>
      </c>
    </row>
    <row r="18" spans="1:7" ht="15.75" thickBot="1" x14ac:dyDescent="0.3">
      <c r="A18" s="79"/>
      <c r="B18" s="64"/>
      <c r="C18" s="42"/>
      <c r="D18" s="41"/>
      <c r="E18" s="113" t="s">
        <v>1</v>
      </c>
      <c r="F18" s="63" t="s">
        <v>58</v>
      </c>
      <c r="G18" s="68">
        <v>8646.6299999999992</v>
      </c>
    </row>
    <row r="19" spans="1:7" ht="15.75" customHeight="1" thickBot="1" x14ac:dyDescent="0.3">
      <c r="A19" s="143" t="s">
        <v>22</v>
      </c>
      <c r="B19" s="144"/>
      <c r="C19" s="144"/>
      <c r="D19" s="144"/>
      <c r="E19" s="144"/>
      <c r="F19" s="145"/>
      <c r="G19" s="116">
        <f>SUM(G10:G18)</f>
        <v>755297.07</v>
      </c>
    </row>
    <row r="20" spans="1:7" ht="15.75" customHeight="1" thickBot="1" x14ac:dyDescent="0.3">
      <c r="A20" s="128">
        <v>1</v>
      </c>
      <c r="B20" s="54" t="s">
        <v>38</v>
      </c>
      <c r="C20" s="35" t="s">
        <v>2</v>
      </c>
      <c r="D20" s="83" t="s">
        <v>74</v>
      </c>
      <c r="E20" s="35" t="s">
        <v>1</v>
      </c>
      <c r="F20" s="82" t="s">
        <v>54</v>
      </c>
      <c r="G20" s="71">
        <v>518786.07</v>
      </c>
    </row>
    <row r="21" spans="1:7" ht="15.75" customHeight="1" x14ac:dyDescent="0.25">
      <c r="A21" s="57">
        <v>2</v>
      </c>
      <c r="B21" s="58" t="s">
        <v>38</v>
      </c>
      <c r="C21" s="33" t="s">
        <v>28</v>
      </c>
      <c r="D21" s="26" t="s">
        <v>40</v>
      </c>
      <c r="E21" s="3" t="s">
        <v>35</v>
      </c>
      <c r="F21" s="101" t="s">
        <v>72</v>
      </c>
      <c r="G21" s="114">
        <v>316.43</v>
      </c>
    </row>
    <row r="22" spans="1:7" ht="15.75" customHeight="1" x14ac:dyDescent="0.25">
      <c r="A22" s="97"/>
      <c r="B22" s="62"/>
      <c r="C22" s="11"/>
      <c r="D22" s="45"/>
      <c r="E22" s="3" t="s">
        <v>35</v>
      </c>
      <c r="F22" s="101" t="s">
        <v>50</v>
      </c>
      <c r="G22" s="114">
        <v>437.03</v>
      </c>
    </row>
    <row r="23" spans="1:7" ht="15.75" customHeight="1" thickBot="1" x14ac:dyDescent="0.3">
      <c r="A23" s="108"/>
      <c r="B23" s="64"/>
      <c r="C23" s="41"/>
      <c r="D23" s="42"/>
      <c r="E23" s="40" t="s">
        <v>1</v>
      </c>
      <c r="F23" s="38" t="s">
        <v>73</v>
      </c>
      <c r="G23" s="112">
        <v>93.65</v>
      </c>
    </row>
    <row r="24" spans="1:7" ht="15.75" thickBot="1" x14ac:dyDescent="0.3">
      <c r="A24" s="149" t="s">
        <v>23</v>
      </c>
      <c r="B24" s="150"/>
      <c r="C24" s="150"/>
      <c r="D24" s="150"/>
      <c r="E24" s="150"/>
      <c r="F24" s="151"/>
      <c r="G24" s="20">
        <f>SUM(G20:G23)</f>
        <v>519633.18000000005</v>
      </c>
    </row>
    <row r="25" spans="1:7" ht="15.75" thickBot="1" x14ac:dyDescent="0.3">
      <c r="A25" s="128">
        <v>1</v>
      </c>
      <c r="B25" s="54" t="s">
        <v>81</v>
      </c>
      <c r="C25" s="133" t="s">
        <v>20</v>
      </c>
      <c r="D25" s="36" t="s">
        <v>82</v>
      </c>
      <c r="E25" s="19" t="s">
        <v>1</v>
      </c>
      <c r="F25" s="44" t="s">
        <v>52</v>
      </c>
      <c r="G25" s="56">
        <v>280094</v>
      </c>
    </row>
    <row r="26" spans="1:7" ht="17.25" customHeight="1" thickBot="1" x14ac:dyDescent="0.3">
      <c r="A26" s="135">
        <v>2</v>
      </c>
      <c r="B26" s="54" t="s">
        <v>83</v>
      </c>
      <c r="C26" s="133" t="s">
        <v>30</v>
      </c>
      <c r="D26" s="134" t="s">
        <v>84</v>
      </c>
      <c r="E26" s="19" t="s">
        <v>1</v>
      </c>
      <c r="F26" s="44" t="s">
        <v>54</v>
      </c>
      <c r="G26" s="56">
        <v>421941.05</v>
      </c>
    </row>
    <row r="27" spans="1:7" ht="15.75" thickBot="1" x14ac:dyDescent="0.3">
      <c r="A27" s="146" t="s">
        <v>31</v>
      </c>
      <c r="B27" s="147"/>
      <c r="C27" s="147"/>
      <c r="D27" s="147"/>
      <c r="E27" s="147"/>
      <c r="F27" s="148"/>
      <c r="G27" s="20">
        <f>SUM(G25:G26)</f>
        <v>702035.05</v>
      </c>
    </row>
    <row r="28" spans="1:7" x14ac:dyDescent="0.25">
      <c r="A28" s="57">
        <v>1</v>
      </c>
      <c r="B28" s="75" t="s">
        <v>59</v>
      </c>
      <c r="C28" s="52" t="s">
        <v>24</v>
      </c>
      <c r="D28" s="47" t="s">
        <v>46</v>
      </c>
      <c r="E28" s="94" t="s">
        <v>1</v>
      </c>
      <c r="F28" s="129" t="s">
        <v>76</v>
      </c>
      <c r="G28" s="69">
        <v>4388.3100000000004</v>
      </c>
    </row>
    <row r="29" spans="1:7" ht="15.75" thickBot="1" x14ac:dyDescent="0.3">
      <c r="A29" s="108"/>
      <c r="B29" s="130" t="s">
        <v>75</v>
      </c>
      <c r="C29" s="131"/>
      <c r="D29" s="48"/>
      <c r="E29" s="40" t="s">
        <v>1</v>
      </c>
      <c r="F29" s="38" t="s">
        <v>77</v>
      </c>
      <c r="G29" s="68">
        <v>828.49</v>
      </c>
    </row>
    <row r="30" spans="1:7" x14ac:dyDescent="0.25">
      <c r="A30" s="57">
        <v>2</v>
      </c>
      <c r="B30" s="58" t="s">
        <v>38</v>
      </c>
      <c r="C30" s="26" t="s">
        <v>0</v>
      </c>
      <c r="D30" s="47" t="s">
        <v>43</v>
      </c>
      <c r="E30" s="26" t="s">
        <v>1</v>
      </c>
      <c r="F30" s="49" t="s">
        <v>78</v>
      </c>
      <c r="G30" s="39">
        <v>4966.28</v>
      </c>
    </row>
    <row r="31" spans="1:7" x14ac:dyDescent="0.25">
      <c r="A31" s="97"/>
      <c r="B31" s="11" t="s">
        <v>44</v>
      </c>
      <c r="C31" s="11"/>
      <c r="D31" s="45"/>
      <c r="E31" s="99" t="s">
        <v>1</v>
      </c>
      <c r="F31" s="43" t="s">
        <v>52</v>
      </c>
      <c r="G31" s="15">
        <v>504418.38</v>
      </c>
    </row>
    <row r="32" spans="1:7" x14ac:dyDescent="0.25">
      <c r="A32" s="90"/>
      <c r="B32" s="11"/>
      <c r="C32" s="10"/>
      <c r="D32" s="11"/>
      <c r="E32" s="99" t="s">
        <v>1</v>
      </c>
      <c r="F32" s="43" t="s">
        <v>79</v>
      </c>
      <c r="G32" s="15">
        <v>7608.07</v>
      </c>
    </row>
    <row r="33" spans="1:7" ht="15.75" thickBot="1" x14ac:dyDescent="0.3">
      <c r="A33" s="91"/>
      <c r="B33" s="64"/>
      <c r="C33" s="42"/>
      <c r="D33" s="41"/>
      <c r="E33" s="132" t="s">
        <v>1</v>
      </c>
      <c r="F33" s="93" t="s">
        <v>80</v>
      </c>
      <c r="G33" s="85">
        <v>107520.25</v>
      </c>
    </row>
    <row r="34" spans="1:7" ht="15.75" thickBot="1" x14ac:dyDescent="0.3">
      <c r="A34" s="146" t="s">
        <v>25</v>
      </c>
      <c r="B34" s="147"/>
      <c r="C34" s="147"/>
      <c r="D34" s="147"/>
      <c r="E34" s="147"/>
      <c r="F34" s="148"/>
      <c r="G34" s="20">
        <f>SUM(G28:G33)</f>
        <v>629729.78</v>
      </c>
    </row>
    <row r="35" spans="1:7" ht="15.75" thickBot="1" x14ac:dyDescent="0.3">
      <c r="A35" s="149" t="s">
        <v>19</v>
      </c>
      <c r="B35" s="150"/>
      <c r="C35" s="150"/>
      <c r="D35" s="150"/>
      <c r="E35" s="150"/>
      <c r="F35" s="151"/>
      <c r="G35" s="20">
        <f>G19+G24+G27+G34</f>
        <v>2606695.08</v>
      </c>
    </row>
    <row r="37" spans="1:7" ht="15.75" thickBot="1" x14ac:dyDescent="0.3">
      <c r="G37" s="18" t="s">
        <v>45</v>
      </c>
    </row>
    <row r="38" spans="1:7" x14ac:dyDescent="0.25">
      <c r="A38" s="14">
        <v>1</v>
      </c>
      <c r="B38" s="109" t="s">
        <v>59</v>
      </c>
      <c r="C38" s="26" t="s">
        <v>0</v>
      </c>
      <c r="D38" s="33" t="s">
        <v>60</v>
      </c>
      <c r="E38" s="26" t="s">
        <v>45</v>
      </c>
      <c r="F38" s="60" t="s">
        <v>62</v>
      </c>
      <c r="G38" s="65">
        <v>53324.92</v>
      </c>
    </row>
    <row r="39" spans="1:7" ht="15.75" thickBot="1" x14ac:dyDescent="0.3">
      <c r="A39" s="105"/>
      <c r="B39" s="115" t="s">
        <v>61</v>
      </c>
      <c r="C39" s="72"/>
      <c r="D39" s="103"/>
      <c r="E39" s="106"/>
      <c r="F39" s="59"/>
      <c r="G39" s="34"/>
    </row>
    <row r="40" spans="1:7" ht="15.75" thickBot="1" x14ac:dyDescent="0.3">
      <c r="A40" s="73"/>
      <c r="B40" s="150" t="s">
        <v>26</v>
      </c>
      <c r="C40" s="150"/>
      <c r="D40" s="150"/>
      <c r="E40" s="150"/>
      <c r="F40" s="151"/>
      <c r="G40" s="61">
        <f>G38</f>
        <v>53324.92</v>
      </c>
    </row>
    <row r="41" spans="1:7" x14ac:dyDescent="0.25">
      <c r="A41" s="37">
        <v>1</v>
      </c>
      <c r="B41" s="58" t="s">
        <v>59</v>
      </c>
      <c r="C41" s="47" t="s">
        <v>34</v>
      </c>
      <c r="D41" s="76" t="s">
        <v>85</v>
      </c>
      <c r="E41" s="25" t="s">
        <v>1</v>
      </c>
      <c r="F41" s="32" t="s">
        <v>87</v>
      </c>
      <c r="G41" s="65">
        <v>65461.96</v>
      </c>
    </row>
    <row r="42" spans="1:7" ht="15.75" thickBot="1" x14ac:dyDescent="0.3">
      <c r="A42" s="17"/>
      <c r="B42" s="64" t="s">
        <v>86</v>
      </c>
      <c r="C42" s="42"/>
      <c r="D42" s="41"/>
      <c r="E42" s="136"/>
      <c r="F42" s="59"/>
      <c r="G42" s="34"/>
    </row>
    <row r="43" spans="1:7" ht="15.75" thickBot="1" x14ac:dyDescent="0.3">
      <c r="A43" s="146" t="s">
        <v>31</v>
      </c>
      <c r="B43" s="147"/>
      <c r="C43" s="147"/>
      <c r="D43" s="147"/>
      <c r="E43" s="147"/>
      <c r="F43" s="148"/>
      <c r="G43" s="20">
        <f>G41</f>
        <v>65461.96</v>
      </c>
    </row>
    <row r="44" spans="1:7" ht="15.75" thickBot="1" x14ac:dyDescent="0.3">
      <c r="A44" s="149" t="s">
        <v>19</v>
      </c>
      <c r="B44" s="150"/>
      <c r="C44" s="150"/>
      <c r="D44" s="150"/>
      <c r="E44" s="150"/>
      <c r="F44" s="151"/>
      <c r="G44" s="20">
        <f>G40+G43</f>
        <v>118786.88</v>
      </c>
    </row>
  </sheetData>
  <mergeCells count="8">
    <mergeCell ref="A19:F19"/>
    <mergeCell ref="A34:F34"/>
    <mergeCell ref="A24:F24"/>
    <mergeCell ref="A43:F43"/>
    <mergeCell ref="A44:F44"/>
    <mergeCell ref="B40:F40"/>
    <mergeCell ref="A27:F27"/>
    <mergeCell ref="A35:F35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D21" sqref="D21"/>
    </sheetView>
  </sheetViews>
  <sheetFormatPr defaultRowHeight="15" x14ac:dyDescent="0.25"/>
  <cols>
    <col min="1" max="1" width="4.5703125" customWidth="1"/>
    <col min="2" max="2" width="16.85546875" customWidth="1"/>
    <col min="3" max="3" width="14" customWidth="1"/>
    <col min="4" max="4" width="15.85546875" customWidth="1"/>
    <col min="5" max="5" width="15" customWidth="1"/>
    <col min="6" max="6" width="19.7109375" customWidth="1"/>
    <col min="7" max="7" width="14" customWidth="1"/>
  </cols>
  <sheetData>
    <row r="2" spans="1:7" ht="15.75" x14ac:dyDescent="0.25">
      <c r="A2" s="22"/>
      <c r="B2" s="22"/>
      <c r="C2" s="23" t="s">
        <v>100</v>
      </c>
      <c r="D2" s="23"/>
      <c r="E2" s="22"/>
      <c r="F2" s="24" t="s">
        <v>17</v>
      </c>
    </row>
    <row r="4" spans="1:7" ht="15.75" thickBot="1" x14ac:dyDescent="0.3">
      <c r="G4" s="18"/>
    </row>
    <row r="5" spans="1:7" x14ac:dyDescent="0.25">
      <c r="A5" s="7" t="s">
        <v>3</v>
      </c>
      <c r="B5" s="4" t="s">
        <v>4</v>
      </c>
      <c r="C5" s="4" t="s">
        <v>5</v>
      </c>
      <c r="D5" s="5" t="s">
        <v>6</v>
      </c>
      <c r="E5" s="5" t="s">
        <v>15</v>
      </c>
      <c r="F5" s="5" t="s">
        <v>7</v>
      </c>
      <c r="G5" s="12" t="s">
        <v>13</v>
      </c>
    </row>
    <row r="6" spans="1:7" ht="15.75" thickBot="1" x14ac:dyDescent="0.3">
      <c r="A6" s="8" t="s">
        <v>8</v>
      </c>
      <c r="B6" s="6"/>
      <c r="C6" s="6"/>
      <c r="D6" s="6" t="s">
        <v>9</v>
      </c>
      <c r="E6" s="6" t="s">
        <v>14</v>
      </c>
      <c r="F6" s="6" t="s">
        <v>10</v>
      </c>
      <c r="G6" s="13" t="s">
        <v>12</v>
      </c>
    </row>
    <row r="7" spans="1:7" x14ac:dyDescent="0.25">
      <c r="A7" s="67">
        <v>1</v>
      </c>
      <c r="B7" s="58" t="s">
        <v>59</v>
      </c>
      <c r="C7" s="26" t="s">
        <v>90</v>
      </c>
      <c r="D7" s="26" t="s">
        <v>91</v>
      </c>
      <c r="E7" s="26" t="s">
        <v>92</v>
      </c>
      <c r="F7" s="142" t="s">
        <v>93</v>
      </c>
      <c r="G7" s="69">
        <v>1178.24</v>
      </c>
    </row>
    <row r="8" spans="1:7" x14ac:dyDescent="0.25">
      <c r="A8" s="77"/>
      <c r="B8" s="62"/>
      <c r="C8" s="11"/>
      <c r="D8" s="11"/>
      <c r="E8" s="3" t="s">
        <v>92</v>
      </c>
      <c r="F8" s="101" t="s">
        <v>94</v>
      </c>
      <c r="G8" s="141">
        <v>905.62</v>
      </c>
    </row>
    <row r="9" spans="1:7" x14ac:dyDescent="0.25">
      <c r="A9" s="77"/>
      <c r="B9" s="62"/>
      <c r="C9" s="11"/>
      <c r="D9" s="11"/>
      <c r="E9" s="3" t="s">
        <v>92</v>
      </c>
      <c r="F9" s="140" t="s">
        <v>95</v>
      </c>
      <c r="G9" s="141">
        <v>1871</v>
      </c>
    </row>
    <row r="10" spans="1:7" x14ac:dyDescent="0.25">
      <c r="A10" s="77"/>
      <c r="B10" s="62"/>
      <c r="C10" s="11"/>
      <c r="D10" s="11"/>
      <c r="E10" s="3" t="s">
        <v>92</v>
      </c>
      <c r="F10" s="70" t="s">
        <v>96</v>
      </c>
      <c r="G10" s="15">
        <v>310.64999999999998</v>
      </c>
    </row>
    <row r="11" spans="1:7" ht="15.75" thickBot="1" x14ac:dyDescent="0.3">
      <c r="A11" s="79"/>
      <c r="B11" s="64"/>
      <c r="C11" s="41"/>
      <c r="D11" s="41"/>
      <c r="E11" s="40" t="s">
        <v>92</v>
      </c>
      <c r="F11" s="80" t="s">
        <v>97</v>
      </c>
      <c r="G11" s="68">
        <v>1269.28</v>
      </c>
    </row>
    <row r="12" spans="1:7" ht="15.75" customHeight="1" thickBot="1" x14ac:dyDescent="0.3">
      <c r="A12" s="152" t="s">
        <v>98</v>
      </c>
      <c r="B12" s="153"/>
      <c r="C12" s="153"/>
      <c r="D12" s="153"/>
      <c r="E12" s="153"/>
      <c r="F12" s="154"/>
      <c r="G12" s="20">
        <f>SUM(G7:G11)</f>
        <v>5534.79</v>
      </c>
    </row>
  </sheetData>
  <mergeCells count="1">
    <mergeCell ref="A12:F12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>
      <selection activeCell="E26" sqref="E26"/>
    </sheetView>
  </sheetViews>
  <sheetFormatPr defaultRowHeight="15" x14ac:dyDescent="0.25"/>
  <cols>
    <col min="1" max="1" width="5.140625" customWidth="1"/>
    <col min="2" max="2" width="16.5703125" customWidth="1"/>
    <col min="3" max="3" width="15.28515625" customWidth="1"/>
    <col min="4" max="4" width="17" customWidth="1"/>
    <col min="5" max="5" width="14.140625" customWidth="1"/>
    <col min="6" max="6" width="20.140625" customWidth="1"/>
    <col min="7" max="7" width="14.7109375" customWidth="1"/>
  </cols>
  <sheetData>
    <row r="3" spans="1:9" ht="19.5" x14ac:dyDescent="0.4">
      <c r="C3" s="2"/>
    </row>
    <row r="6" spans="1:9" ht="27.75" customHeight="1" x14ac:dyDescent="0.4">
      <c r="C6" s="2" t="s">
        <v>101</v>
      </c>
    </row>
    <row r="8" spans="1:9" ht="17.25" customHeight="1" thickBot="1" x14ac:dyDescent="0.3"/>
    <row r="9" spans="1:9" ht="17.25" customHeight="1" x14ac:dyDescent="0.25">
      <c r="A9" s="28" t="s">
        <v>3</v>
      </c>
      <c r="B9" s="27" t="s">
        <v>4</v>
      </c>
      <c r="C9" s="4" t="s">
        <v>5</v>
      </c>
      <c r="D9" s="5" t="s">
        <v>6</v>
      </c>
      <c r="E9" s="5" t="s">
        <v>15</v>
      </c>
      <c r="F9" s="5" t="s">
        <v>7</v>
      </c>
      <c r="G9" s="21" t="s">
        <v>16</v>
      </c>
    </row>
    <row r="10" spans="1:9" ht="17.25" customHeight="1" thickBot="1" x14ac:dyDescent="0.3">
      <c r="A10" s="29" t="s">
        <v>8</v>
      </c>
      <c r="B10" s="30"/>
      <c r="C10" s="6"/>
      <c r="D10" s="6" t="s">
        <v>9</v>
      </c>
      <c r="E10" s="6" t="s">
        <v>18</v>
      </c>
      <c r="F10" s="6" t="s">
        <v>10</v>
      </c>
      <c r="G10" s="31" t="s">
        <v>11</v>
      </c>
    </row>
    <row r="11" spans="1:9" x14ac:dyDescent="0.25">
      <c r="A11" s="14">
        <v>1</v>
      </c>
      <c r="B11" s="109" t="s">
        <v>59</v>
      </c>
      <c r="C11" s="26" t="s">
        <v>48</v>
      </c>
      <c r="D11" s="26" t="s">
        <v>47</v>
      </c>
      <c r="E11" s="104" t="s">
        <v>29</v>
      </c>
      <c r="F11" s="110" t="s">
        <v>63</v>
      </c>
      <c r="G11" s="69">
        <v>720</v>
      </c>
      <c r="I11" s="88"/>
    </row>
    <row r="12" spans="1:9" ht="15.75" thickBot="1" x14ac:dyDescent="0.3">
      <c r="A12" s="105"/>
      <c r="B12" s="115" t="s">
        <v>47</v>
      </c>
      <c r="C12" s="41"/>
      <c r="D12" s="107"/>
      <c r="E12" s="113" t="s">
        <v>29</v>
      </c>
      <c r="F12" s="63" t="s">
        <v>64</v>
      </c>
      <c r="G12" s="68">
        <v>120</v>
      </c>
      <c r="I12" s="88"/>
    </row>
    <row r="13" spans="1:9" ht="15.75" thickBot="1" x14ac:dyDescent="0.3">
      <c r="A13" s="155" t="s">
        <v>65</v>
      </c>
      <c r="B13" s="156"/>
      <c r="C13" s="156"/>
      <c r="D13" s="156"/>
      <c r="E13" s="156"/>
      <c r="F13" s="157"/>
      <c r="G13" s="121">
        <f>SUM(G11:G12)</f>
        <v>840</v>
      </c>
      <c r="I13" s="88"/>
    </row>
    <row r="14" spans="1:9" x14ac:dyDescent="0.25">
      <c r="A14" s="57">
        <v>1</v>
      </c>
      <c r="B14" s="58" t="s">
        <v>59</v>
      </c>
      <c r="C14" s="78" t="s">
        <v>27</v>
      </c>
      <c r="D14" s="25" t="s">
        <v>66</v>
      </c>
      <c r="E14" s="25" t="s">
        <v>29</v>
      </c>
      <c r="F14" s="60" t="s">
        <v>68</v>
      </c>
      <c r="G14" s="65">
        <v>20748</v>
      </c>
      <c r="I14" s="88"/>
    </row>
    <row r="15" spans="1:9" ht="15.75" thickBot="1" x14ac:dyDescent="0.3">
      <c r="A15" s="137"/>
      <c r="B15" s="92" t="s">
        <v>67</v>
      </c>
      <c r="C15" s="125"/>
      <c r="D15" s="126"/>
      <c r="E15" s="124"/>
      <c r="F15" s="127"/>
      <c r="G15" s="84"/>
      <c r="I15" s="88"/>
    </row>
    <row r="16" spans="1:9" ht="15.75" thickBot="1" x14ac:dyDescent="0.3">
      <c r="A16" s="149" t="s">
        <v>89</v>
      </c>
      <c r="B16" s="150"/>
      <c r="C16" s="150"/>
      <c r="D16" s="150"/>
      <c r="E16" s="150"/>
      <c r="F16" s="151"/>
      <c r="G16" s="95">
        <f>G14</f>
        <v>20748</v>
      </c>
      <c r="I16" s="88"/>
    </row>
    <row r="17" spans="1:9" x14ac:dyDescent="0.25">
      <c r="A17" s="16">
        <v>1</v>
      </c>
      <c r="B17" s="98" t="s">
        <v>38</v>
      </c>
      <c r="C17" s="9" t="s">
        <v>0</v>
      </c>
      <c r="D17" s="102" t="s">
        <v>43</v>
      </c>
      <c r="E17" s="122" t="s">
        <v>32</v>
      </c>
      <c r="F17" s="50" t="s">
        <v>69</v>
      </c>
      <c r="G17" s="138">
        <v>879.6</v>
      </c>
      <c r="I17" s="88"/>
    </row>
    <row r="18" spans="1:9" x14ac:dyDescent="0.25">
      <c r="A18" s="100"/>
      <c r="B18" s="11" t="s">
        <v>44</v>
      </c>
      <c r="C18" s="11"/>
      <c r="D18" s="102"/>
      <c r="E18" s="89" t="s">
        <v>33</v>
      </c>
      <c r="F18" s="123" t="s">
        <v>70</v>
      </c>
      <c r="G18" s="15">
        <v>72313.2</v>
      </c>
      <c r="I18" s="88"/>
    </row>
    <row r="19" spans="1:9" ht="15.75" customHeight="1" x14ac:dyDescent="0.25">
      <c r="A19" s="139"/>
      <c r="B19" s="62"/>
      <c r="C19" s="11"/>
      <c r="D19" s="66"/>
      <c r="E19" s="122" t="s">
        <v>32</v>
      </c>
      <c r="F19" s="50" t="s">
        <v>71</v>
      </c>
      <c r="G19" s="138">
        <v>638.4</v>
      </c>
      <c r="I19" s="88"/>
    </row>
    <row r="20" spans="1:9" ht="15.75" thickBot="1" x14ac:dyDescent="0.3">
      <c r="A20" s="17"/>
      <c r="B20" s="41"/>
      <c r="C20" s="41"/>
      <c r="D20" s="42"/>
      <c r="E20" s="74" t="s">
        <v>32</v>
      </c>
      <c r="F20" s="38" t="s">
        <v>88</v>
      </c>
      <c r="G20" s="68">
        <v>1080</v>
      </c>
      <c r="I20" s="88"/>
    </row>
    <row r="21" spans="1:9" ht="15.75" thickBot="1" x14ac:dyDescent="0.3">
      <c r="A21" s="149" t="s">
        <v>36</v>
      </c>
      <c r="B21" s="150"/>
      <c r="C21" s="150"/>
      <c r="D21" s="150"/>
      <c r="E21" s="150"/>
      <c r="F21" s="151"/>
      <c r="G21" s="20">
        <f>SUM(G17:G20)</f>
        <v>74911.199999999997</v>
      </c>
    </row>
    <row r="22" spans="1:9" ht="15.75" thickBot="1" x14ac:dyDescent="0.3">
      <c r="A22" s="149" t="s">
        <v>37</v>
      </c>
      <c r="B22" s="150"/>
      <c r="C22" s="150"/>
      <c r="D22" s="150"/>
      <c r="E22" s="150"/>
      <c r="F22" s="151"/>
      <c r="G22" s="20">
        <f>G13+G16+G21</f>
        <v>96499.199999999997</v>
      </c>
    </row>
  </sheetData>
  <mergeCells count="4">
    <mergeCell ref="A13:F13"/>
    <mergeCell ref="A21:F21"/>
    <mergeCell ref="A22:F22"/>
    <mergeCell ref="A16:F16"/>
  </mergeCells>
  <pageMargins left="0.19685039370078741" right="0.19685039370078741" top="0.74803149606299213" bottom="0.74803149606299213" header="0.31496062992125984" footer="0.31496062992125984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PROGRAME</vt:lpstr>
      <vt:lpstr>PENS.40%</vt:lpstr>
      <vt:lpstr>TESTE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cmd00</cp:lastModifiedBy>
  <cp:lastPrinted>2019-08-08T06:26:41Z</cp:lastPrinted>
  <dcterms:created xsi:type="dcterms:W3CDTF">2018-07-04T12:33:56Z</dcterms:created>
  <dcterms:modified xsi:type="dcterms:W3CDTF">2019-08-28T11:11:06Z</dcterms:modified>
</cp:coreProperties>
</file>